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970" tabRatio="820" activeTab="1"/>
  </bookViews>
  <sheets>
    <sheet name="2011" sheetId="1" r:id="rId1"/>
    <sheet name=" 201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<sst xmlns="http://schemas.openxmlformats.org/spreadsheetml/2006/main" count="72" uniqueCount="26">
  <si>
    <t>№ п/п</t>
  </si>
  <si>
    <t>Ед. изм.</t>
  </si>
  <si>
    <t>согласно Постановления Правительства РФ</t>
  </si>
  <si>
    <t>от 21.01.2004 № 24</t>
  </si>
  <si>
    <t>Квт/час.</t>
  </si>
  <si>
    <t>Итого</t>
  </si>
  <si>
    <t>руб. без НДС</t>
  </si>
  <si>
    <t>Колличество Квт</t>
  </si>
  <si>
    <t>Января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</si>
  <si>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</si>
  <si>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</si>
  <si>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</si>
  <si>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</si>
  <si>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</si>
  <si>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</si>
  <si>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</si>
  <si>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</si>
  <si>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</si>
  <si>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</si>
  <si>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</si>
  <si>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</si>
  <si>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Колличество Квт/час.</t>
  </si>
  <si>
    <t xml:space="preserve">Объем покупки электроэнергии предоставляемой ГУП НАО "Нарьян-Марская электростанции" для производственной базы МП ЗР "Севержилкомсервис" </t>
  </si>
  <si>
    <t>Отпущено электроэнергии в 2011 году</t>
  </si>
  <si>
    <t>Тариф за 1 Квт/час без НДС</t>
  </si>
  <si>
    <t>Отпущено электроэнергии за 2012 год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</si>
</sst>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C19]d\ mmmm\ yyyy\ &quot;г.&quot;"/>
    <numFmt numFmtId="185" formatCode="dd/mm/yy;@"/>
    <numFmt numFmtId="186" formatCode="d/m/yyyy;@"/>
    <numFmt numFmtId="187" formatCode="#,##0.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0.0000000"/>
    <numFmt numFmtId="194" formatCode="0.000000"/>
  </numFmts>
  <fonts count="37">
    <font>
      <sz val="10"/>
      <name val="Arial Cyr"/>
      <family val="0"/>
    </font>
    <font>
      <b/>
      <sz val="10"/>
      <name val="Arial Cyr"/>
      <family val="0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6;&#1083;&#1100;&#1079;&#1086;&#1074;&#1072;&#1090;&#1077;&#1083;&#1080;\&#1054;&#1074;&#1095;&#1080;&#1085;&#1085;&#1080;&#1082;&#1086;&#1074;&#1072;%20&#1058;.&#1043;\2011\&#1052;&#1077;&#1089;.&#1089;&#1090;&#1072;&#1090;-2011\&#1057;&#1090;&#1072;&#1090;&#1080;&#1089;&#1090;&#1080;&#1082;&#1072;-&#1073;&#1072;&#1079;&#1072;%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6;&#1083;&#1100;&#1079;&#1086;&#1074;&#1072;&#1090;&#1077;&#1083;&#1080;\&#1054;&#1074;&#1095;&#1080;&#1085;&#1085;&#1080;&#1082;&#1086;&#1074;&#1072;%20&#1058;.&#1043;\2012\&#1052;&#1077;&#1089;.&#1089;&#1090;&#1072;&#1090;-2012\&#1057;&#1090;&#1072;&#1090;&#1080;&#1089;&#1090;&#1080;&#1082;&#1072;-&#1073;&#1072;&#1079;&#1072;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чистоты по кубам"/>
      <sheetName val="нечистоты по часам"/>
      <sheetName val="электр."/>
      <sheetName val="чис"/>
      <sheetName val="Уборка"/>
      <sheetName val="отходы"/>
      <sheetName val="Площадь базы"/>
    </sheetNames>
    <sheetDataSet>
      <sheetData sheetId="2">
        <row r="12">
          <cell r="C12">
            <v>22174</v>
          </cell>
          <cell r="D12">
            <v>98763.01000000001</v>
          </cell>
        </row>
        <row r="27">
          <cell r="C27">
            <v>22213</v>
          </cell>
          <cell r="D27">
            <v>98936.70999999999</v>
          </cell>
        </row>
        <row r="42">
          <cell r="C42">
            <v>16919</v>
          </cell>
          <cell r="D42">
            <v>75357.23</v>
          </cell>
        </row>
        <row r="57">
          <cell r="C57">
            <v>14938</v>
          </cell>
          <cell r="D57">
            <v>53565.119999999995</v>
          </cell>
        </row>
        <row r="72">
          <cell r="C72">
            <v>21129</v>
          </cell>
          <cell r="D72">
            <v>75324.89000000001</v>
          </cell>
        </row>
        <row r="87">
          <cell r="C87">
            <v>9508</v>
          </cell>
          <cell r="D87">
            <v>33896.02</v>
          </cell>
        </row>
        <row r="102">
          <cell r="C102">
            <v>9245</v>
          </cell>
          <cell r="D102">
            <v>32958.42999999999</v>
          </cell>
        </row>
        <row r="117">
          <cell r="C117">
            <v>11430</v>
          </cell>
          <cell r="D117">
            <v>40747.950000000004</v>
          </cell>
        </row>
        <row r="132">
          <cell r="C132">
            <v>14890</v>
          </cell>
          <cell r="D132">
            <v>53082.85999999999</v>
          </cell>
        </row>
        <row r="147">
          <cell r="C147">
            <v>19469</v>
          </cell>
          <cell r="D147">
            <v>69406.99</v>
          </cell>
        </row>
        <row r="162">
          <cell r="C162">
            <v>22679</v>
          </cell>
          <cell r="D162">
            <v>80854.2</v>
          </cell>
        </row>
        <row r="177">
          <cell r="C177">
            <v>20055</v>
          </cell>
          <cell r="D177">
            <v>71498.04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ечистоты по кубам"/>
      <sheetName val="нечистоты по часам"/>
      <sheetName val="электр."/>
      <sheetName val="чис"/>
      <sheetName val="Уборка"/>
      <sheetName val="отходы"/>
      <sheetName val="Площадь базы"/>
    </sheetNames>
    <sheetDataSet>
      <sheetData sheetId="2">
        <row r="12">
          <cell r="C12">
            <v>21288</v>
          </cell>
          <cell r="D12">
            <v>75891.72</v>
          </cell>
        </row>
        <row r="27">
          <cell r="C27">
            <v>20264</v>
          </cell>
          <cell r="D27">
            <v>72241.15999999999</v>
          </cell>
        </row>
        <row r="42">
          <cell r="C42">
            <v>18101</v>
          </cell>
          <cell r="D42">
            <v>64530.07</v>
          </cell>
        </row>
        <row r="57">
          <cell r="D57">
            <v>64715.450000000004</v>
          </cell>
        </row>
        <row r="72">
          <cell r="D72">
            <v>48726.42</v>
          </cell>
        </row>
        <row r="87">
          <cell r="D87">
            <v>44206</v>
          </cell>
        </row>
        <row r="102">
          <cell r="D102">
            <v>31877.439999999995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B18" sqref="B18:C18"/>
    </sheetView>
  </sheetViews>
  <sheetFormatPr defaultColWidth="9.00390625" defaultRowHeight="12.75"/>
  <cols>
    <col min="1" max="1" width="3.625" style="0" customWidth="1"/>
    <col min="3" max="3" width="13.75390625" style="0" customWidth="1"/>
    <col min="4" max="4" width="10.625" style="0" customWidth="1"/>
    <col min="6" max="7" width="14.25390625" style="0" customWidth="1"/>
    <col min="9" max="9" width="11.125" style="0" customWidth="1"/>
  </cols>
  <sheetData>
    <row r="1" spans="4:9" ht="12.75">
      <c r="D1" s="11" t="s">
        <v>2</v>
      </c>
      <c r="E1" s="11"/>
      <c r="F1" s="11"/>
      <c r="G1" s="11"/>
      <c r="H1" s="11"/>
      <c r="I1" s="11"/>
    </row>
    <row r="2" spans="5:9" ht="12.75">
      <c r="E2" s="11" t="s">
        <v>3</v>
      </c>
      <c r="F2" s="11"/>
      <c r="G2" s="11"/>
      <c r="H2" s="11"/>
      <c r="I2" s="11"/>
    </row>
    <row r="4" spans="1:16" ht="12.75" customHeight="1">
      <c r="A4" s="12" t="s">
        <v>22</v>
      </c>
      <c r="B4" s="12"/>
      <c r="C4" s="12"/>
      <c r="D4" s="12"/>
      <c r="E4" s="12"/>
      <c r="F4" s="12"/>
      <c r="G4" s="12"/>
      <c r="H4" s="12"/>
      <c r="I4" s="12"/>
      <c r="J4" s="2"/>
      <c r="K4" s="2"/>
      <c r="L4" s="2"/>
      <c r="M4" s="2"/>
      <c r="N4" s="2"/>
      <c r="O4" s="2"/>
      <c r="P4" s="2"/>
    </row>
    <row r="5" spans="1:15" ht="30.75" customHeight="1">
      <c r="A5" s="12"/>
      <c r="B5" s="12"/>
      <c r="C5" s="12"/>
      <c r="D5" s="12"/>
      <c r="E5" s="12"/>
      <c r="F5" s="12"/>
      <c r="G5" s="12"/>
      <c r="H5" s="12"/>
      <c r="I5" s="12"/>
      <c r="J5" s="2"/>
      <c r="K5" s="2"/>
      <c r="L5" s="2"/>
      <c r="M5" s="2"/>
      <c r="N5" s="2"/>
      <c r="O5" s="2"/>
    </row>
    <row r="7" spans="1:9" ht="27.75" customHeight="1">
      <c r="A7" s="13" t="s">
        <v>0</v>
      </c>
      <c r="B7" s="15" t="s">
        <v>20</v>
      </c>
      <c r="C7" s="15"/>
      <c r="D7" s="16" t="s">
        <v>1</v>
      </c>
      <c r="E7" s="15" t="s">
        <v>23</v>
      </c>
      <c r="F7" s="15"/>
      <c r="G7" s="15"/>
      <c r="H7" s="15"/>
      <c r="I7" s="15"/>
    </row>
    <row r="8" spans="1:9" ht="38.25" customHeight="1">
      <c r="A8" s="14"/>
      <c r="B8" s="15"/>
      <c r="C8" s="15"/>
      <c r="D8" s="17"/>
      <c r="E8" s="15" t="s">
        <v>21</v>
      </c>
      <c r="F8" s="15"/>
      <c r="G8" s="5" t="s">
        <v>24</v>
      </c>
      <c r="H8" s="15" t="s">
        <v>6</v>
      </c>
      <c r="I8" s="15"/>
    </row>
    <row r="9" spans="1:9" ht="15.75" customHeight="1">
      <c r="A9" s="1">
        <v>1</v>
      </c>
      <c r="B9" s="18" t="s">
        <v>8</v>
      </c>
      <c r="C9" s="19"/>
      <c r="D9" s="1" t="s">
        <v>4</v>
      </c>
      <c r="E9" s="20">
        <f>'[1]электр.'!$C$12</f>
        <v>22174</v>
      </c>
      <c r="F9" s="20"/>
      <c r="G9" s="8">
        <v>4.454</v>
      </c>
      <c r="H9" s="21">
        <f>'[1]электр.'!$D$12</f>
        <v>98763.01000000001</v>
      </c>
      <c r="I9" s="21"/>
    </row>
    <row r="10" spans="1:9" ht="15.75" customHeight="1">
      <c r="A10" s="1">
        <v>2</v>
      </c>
      <c r="B10" s="18" t="s">
        <v>9</v>
      </c>
      <c r="C10" s="19"/>
      <c r="D10" s="1" t="s">
        <v>4</v>
      </c>
      <c r="E10" s="20">
        <f>'[1]электр.'!$C$27</f>
        <v>22213</v>
      </c>
      <c r="F10" s="20"/>
      <c r="G10" s="8">
        <v>4.454</v>
      </c>
      <c r="H10" s="21">
        <f>'[1]электр.'!$D$27</f>
        <v>98936.70999999999</v>
      </c>
      <c r="I10" s="21"/>
    </row>
    <row r="11" spans="1:9" ht="15.75" customHeight="1">
      <c r="A11" s="1">
        <v>3</v>
      </c>
      <c r="B11" s="18" t="s">
        <v>10</v>
      </c>
      <c r="C11" s="19"/>
      <c r="D11" s="1" t="s">
        <v>4</v>
      </c>
      <c r="E11" s="20">
        <f>'[1]электр.'!$C$42</f>
        <v>16919</v>
      </c>
      <c r="F11" s="20"/>
      <c r="G11" s="8">
        <v>4.454</v>
      </c>
      <c r="H11" s="21">
        <f>'[1]электр.'!$D$42</f>
        <v>75357.23</v>
      </c>
      <c r="I11" s="21"/>
    </row>
    <row r="12" spans="1:9" ht="15.75" customHeight="1">
      <c r="A12" s="1">
        <v>4</v>
      </c>
      <c r="B12" s="18" t="s">
        <v>11</v>
      </c>
      <c r="C12" s="19"/>
      <c r="D12" s="1" t="s">
        <v>4</v>
      </c>
      <c r="E12" s="20">
        <f>'[1]электр.'!$C$57</f>
        <v>14938</v>
      </c>
      <c r="F12" s="20"/>
      <c r="G12" s="8">
        <v>4.454</v>
      </c>
      <c r="H12" s="21">
        <f>'[1]электр.'!$D$57</f>
        <v>53565.119999999995</v>
      </c>
      <c r="I12" s="21"/>
    </row>
    <row r="13" spans="1:9" ht="15.75" customHeight="1">
      <c r="A13" s="1">
        <v>5</v>
      </c>
      <c r="B13" s="18" t="s">
        <v>12</v>
      </c>
      <c r="C13" s="19"/>
      <c r="D13" s="1" t="s">
        <v>4</v>
      </c>
      <c r="E13" s="20">
        <f>'[1]электр.'!$C$72</f>
        <v>21129</v>
      </c>
      <c r="F13" s="20"/>
      <c r="G13" s="9">
        <v>3.565</v>
      </c>
      <c r="H13" s="21">
        <f>'[1]электр.'!$D$72</f>
        <v>75324.89000000001</v>
      </c>
      <c r="I13" s="21"/>
    </row>
    <row r="14" spans="1:9" ht="15.75" customHeight="1">
      <c r="A14" s="1">
        <v>6</v>
      </c>
      <c r="B14" s="18" t="s">
        <v>13</v>
      </c>
      <c r="C14" s="19"/>
      <c r="D14" s="1" t="s">
        <v>4</v>
      </c>
      <c r="E14" s="20">
        <f>'[1]электр.'!$C$87</f>
        <v>9508</v>
      </c>
      <c r="F14" s="20"/>
      <c r="G14" s="9">
        <v>3.565</v>
      </c>
      <c r="H14" s="21">
        <f>'[1]электр.'!$D$87</f>
        <v>33896.02</v>
      </c>
      <c r="I14" s="21"/>
    </row>
    <row r="15" spans="1:9" ht="15.75" customHeight="1">
      <c r="A15" s="1">
        <v>7</v>
      </c>
      <c r="B15" s="18" t="s">
        <v>14</v>
      </c>
      <c r="C15" s="19"/>
      <c r="D15" s="1" t="s">
        <v>4</v>
      </c>
      <c r="E15" s="20">
        <f>'[1]электр.'!$C$102</f>
        <v>9245</v>
      </c>
      <c r="F15" s="20"/>
      <c r="G15" s="9">
        <v>3.565</v>
      </c>
      <c r="H15" s="21">
        <f>'[1]электр.'!$D$102</f>
        <v>32958.42999999999</v>
      </c>
      <c r="I15" s="21"/>
    </row>
    <row r="16" spans="1:9" ht="15.75" customHeight="1">
      <c r="A16" s="1">
        <v>8</v>
      </c>
      <c r="B16" s="18" t="s">
        <v>15</v>
      </c>
      <c r="C16" s="19"/>
      <c r="D16" s="1" t="s">
        <v>4</v>
      </c>
      <c r="E16" s="20">
        <f>'[1]электр.'!$C$117</f>
        <v>11430</v>
      </c>
      <c r="F16" s="20"/>
      <c r="G16" s="9">
        <v>3.565</v>
      </c>
      <c r="H16" s="21">
        <f>'[1]электр.'!$D$117</f>
        <v>40747.950000000004</v>
      </c>
      <c r="I16" s="21"/>
    </row>
    <row r="17" spans="1:9" ht="15.75" customHeight="1">
      <c r="A17" s="1">
        <v>9</v>
      </c>
      <c r="B17" s="18" t="s">
        <v>16</v>
      </c>
      <c r="C17" s="19"/>
      <c r="D17" s="1" t="s">
        <v>4</v>
      </c>
      <c r="E17" s="20">
        <f>'[1]электр.'!$C$132</f>
        <v>14890</v>
      </c>
      <c r="F17" s="20"/>
      <c r="G17" s="9">
        <v>3.565</v>
      </c>
      <c r="H17" s="21">
        <f>'[1]электр.'!$D$132</f>
        <v>53082.85999999999</v>
      </c>
      <c r="I17" s="21"/>
    </row>
    <row r="18" spans="1:9" ht="15.75" customHeight="1">
      <c r="A18" s="1">
        <v>10</v>
      </c>
      <c r="B18" s="18" t="s">
        <v>17</v>
      </c>
      <c r="C18" s="19"/>
      <c r="D18" s="1" t="s">
        <v>4</v>
      </c>
      <c r="E18" s="20">
        <f>'[1]электр.'!$C$147</f>
        <v>19469</v>
      </c>
      <c r="F18" s="20"/>
      <c r="G18" s="9">
        <v>3.565</v>
      </c>
      <c r="H18" s="21">
        <f>'[1]электр.'!$D$147</f>
        <v>69406.99</v>
      </c>
      <c r="I18" s="21"/>
    </row>
    <row r="19" spans="1:9" ht="15.75" customHeight="1">
      <c r="A19" s="1">
        <v>11</v>
      </c>
      <c r="B19" s="18" t="s">
        <v>18</v>
      </c>
      <c r="C19" s="19"/>
      <c r="D19" s="1" t="s">
        <v>4</v>
      </c>
      <c r="E19" s="20">
        <f>'[1]электр.'!$C$162</f>
        <v>22679</v>
      </c>
      <c r="F19" s="20"/>
      <c r="G19" s="9">
        <v>3.565</v>
      </c>
      <c r="H19" s="21">
        <f>'[1]электр.'!$D$162</f>
        <v>80854.2</v>
      </c>
      <c r="I19" s="21"/>
    </row>
    <row r="20" spans="1:9" ht="15.75" customHeight="1">
      <c r="A20" s="1">
        <v>12</v>
      </c>
      <c r="B20" s="18" t="s">
        <v>19</v>
      </c>
      <c r="C20" s="19"/>
      <c r="D20" s="1" t="s">
        <v>4</v>
      </c>
      <c r="E20" s="20">
        <f>'[1]электр.'!$C$177</f>
        <v>20055</v>
      </c>
      <c r="F20" s="20"/>
      <c r="G20" s="9">
        <v>3.565</v>
      </c>
      <c r="H20" s="21">
        <f>'[1]электр.'!$D$177</f>
        <v>71498.04</v>
      </c>
      <c r="I20" s="21"/>
    </row>
    <row r="21" spans="1:9" ht="13.5" customHeight="1">
      <c r="A21" s="23" t="s">
        <v>5</v>
      </c>
      <c r="B21" s="23"/>
      <c r="C21" s="23"/>
      <c r="D21" s="3" t="s">
        <v>4</v>
      </c>
      <c r="E21" s="24">
        <f>SUM(E9:F20)</f>
        <v>204649</v>
      </c>
      <c r="F21" s="25"/>
      <c r="G21" s="6"/>
      <c r="H21" s="26">
        <f>SUM(H9:I20)</f>
        <v>784391.4500000001</v>
      </c>
      <c r="I21" s="27"/>
    </row>
    <row r="22" spans="2:3" ht="12.75">
      <c r="B22" s="22"/>
      <c r="C22" s="22"/>
    </row>
  </sheetData>
  <sheetProtection/>
  <mergeCells count="49">
    <mergeCell ref="B22:C22"/>
    <mergeCell ref="A21:C21"/>
    <mergeCell ref="E21:F21"/>
    <mergeCell ref="H21:I21"/>
    <mergeCell ref="B19:C19"/>
    <mergeCell ref="E19:F19"/>
    <mergeCell ref="H19:I19"/>
    <mergeCell ref="B20:C20"/>
    <mergeCell ref="E20:F20"/>
    <mergeCell ref="H20:I20"/>
    <mergeCell ref="B17:C17"/>
    <mergeCell ref="E17:F17"/>
    <mergeCell ref="H17:I17"/>
    <mergeCell ref="B18:C18"/>
    <mergeCell ref="E18:F18"/>
    <mergeCell ref="H18:I18"/>
    <mergeCell ref="B15:C15"/>
    <mergeCell ref="E15:F15"/>
    <mergeCell ref="H15:I15"/>
    <mergeCell ref="B16:C16"/>
    <mergeCell ref="E16:F16"/>
    <mergeCell ref="H16:I16"/>
    <mergeCell ref="B13:C13"/>
    <mergeCell ref="E13:F13"/>
    <mergeCell ref="H13:I13"/>
    <mergeCell ref="B14:C14"/>
    <mergeCell ref="E14:F14"/>
    <mergeCell ref="H14:I14"/>
    <mergeCell ref="B11:C11"/>
    <mergeCell ref="E11:F11"/>
    <mergeCell ref="H11:I11"/>
    <mergeCell ref="B12:C12"/>
    <mergeCell ref="E12:F12"/>
    <mergeCell ref="H12:I12"/>
    <mergeCell ref="B9:C9"/>
    <mergeCell ref="E9:F9"/>
    <mergeCell ref="H9:I9"/>
    <mergeCell ref="B10:C10"/>
    <mergeCell ref="E10:F10"/>
    <mergeCell ref="H10:I10"/>
    <mergeCell ref="D1:I1"/>
    <mergeCell ref="E2:I2"/>
    <mergeCell ref="A4:I5"/>
    <mergeCell ref="A7:A8"/>
    <mergeCell ref="B7:C8"/>
    <mergeCell ref="D7:D8"/>
    <mergeCell ref="E8:F8"/>
    <mergeCell ref="H8:I8"/>
    <mergeCell ref="E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7">
      <selection activeCell="E21" sqref="E21:F21"/>
    </sheetView>
  </sheetViews>
  <sheetFormatPr defaultColWidth="9.00390625" defaultRowHeight="12.75"/>
  <cols>
    <col min="1" max="1" width="3.625" style="0" customWidth="1"/>
    <col min="3" max="3" width="13.75390625" style="0" customWidth="1"/>
    <col min="4" max="4" width="10.625" style="0" customWidth="1"/>
    <col min="6" max="6" width="14.25390625" style="0" customWidth="1"/>
    <col min="7" max="7" width="12.875" style="0" customWidth="1"/>
    <col min="9" max="9" width="11.125" style="0" customWidth="1"/>
  </cols>
  <sheetData>
    <row r="1" spans="4:9" ht="12.75">
      <c r="D1" s="11" t="s">
        <v>2</v>
      </c>
      <c r="E1" s="11"/>
      <c r="F1" s="11"/>
      <c r="G1" s="11"/>
      <c r="H1" s="11"/>
      <c r="I1" s="11"/>
    </row>
    <row r="2" spans="5:9" ht="12.75">
      <c r="E2" s="11" t="s">
        <v>3</v>
      </c>
      <c r="F2" s="11"/>
      <c r="G2" s="11"/>
      <c r="H2" s="11"/>
      <c r="I2" s="11"/>
    </row>
    <row r="4" spans="1:16" ht="12.75" customHeight="1">
      <c r="A4" s="12" t="s">
        <v>22</v>
      </c>
      <c r="B4" s="12"/>
      <c r="C4" s="12"/>
      <c r="D4" s="12"/>
      <c r="E4" s="12"/>
      <c r="F4" s="12"/>
      <c r="G4" s="12"/>
      <c r="H4" s="12"/>
      <c r="I4" s="12"/>
      <c r="J4" s="2"/>
      <c r="K4" s="2"/>
      <c r="L4" s="2"/>
      <c r="M4" s="2"/>
      <c r="N4" s="2"/>
      <c r="O4" s="2"/>
      <c r="P4" s="2"/>
    </row>
    <row r="5" spans="1:15" ht="30.75" customHeight="1">
      <c r="A5" s="12"/>
      <c r="B5" s="12"/>
      <c r="C5" s="12"/>
      <c r="D5" s="12"/>
      <c r="E5" s="12"/>
      <c r="F5" s="12"/>
      <c r="G5" s="12"/>
      <c r="H5" s="12"/>
      <c r="I5" s="12"/>
      <c r="J5" s="2"/>
      <c r="K5" s="2"/>
      <c r="L5" s="2"/>
      <c r="M5" s="2"/>
      <c r="N5" s="2"/>
      <c r="O5" s="2"/>
    </row>
    <row r="7" spans="1:9" ht="27.75" customHeight="1">
      <c r="A7" s="13" t="s">
        <v>0</v>
      </c>
      <c r="B7" s="15" t="s">
        <v>20</v>
      </c>
      <c r="C7" s="15"/>
      <c r="D7" s="16" t="s">
        <v>1</v>
      </c>
      <c r="E7" s="15" t="s">
        <v>25</v>
      </c>
      <c r="F7" s="15"/>
      <c r="G7" s="15"/>
      <c r="H7" s="15"/>
      <c r="I7" s="15"/>
    </row>
    <row r="8" spans="1:9" ht="38.25" customHeight="1">
      <c r="A8" s="14"/>
      <c r="B8" s="15"/>
      <c r="C8" s="15"/>
      <c r="D8" s="17"/>
      <c r="E8" s="15" t="s">
        <v>7</v>
      </c>
      <c r="F8" s="15"/>
      <c r="G8" s="5" t="s">
        <v>24</v>
      </c>
      <c r="H8" s="15" t="s">
        <v>6</v>
      </c>
      <c r="I8" s="15"/>
    </row>
    <row r="9" spans="1:9" ht="15.75" customHeight="1">
      <c r="A9" s="1">
        <v>1</v>
      </c>
      <c r="B9" s="18" t="s">
        <v>8</v>
      </c>
      <c r="C9" s="19"/>
      <c r="D9" s="1" t="s">
        <v>4</v>
      </c>
      <c r="E9" s="20">
        <f>'[2]электр.'!$C$12</f>
        <v>21288</v>
      </c>
      <c r="F9" s="20"/>
      <c r="G9" s="4">
        <v>3.57</v>
      </c>
      <c r="H9" s="28">
        <f>'[2]электр.'!$D$12</f>
        <v>75891.72</v>
      </c>
      <c r="I9" s="28"/>
    </row>
    <row r="10" spans="1:9" ht="15.75" customHeight="1">
      <c r="A10" s="1">
        <v>2</v>
      </c>
      <c r="B10" s="18" t="s">
        <v>9</v>
      </c>
      <c r="C10" s="19"/>
      <c r="D10" s="1" t="s">
        <v>4</v>
      </c>
      <c r="E10" s="20">
        <f>'[2]электр.'!$C$27</f>
        <v>20264</v>
      </c>
      <c r="F10" s="20"/>
      <c r="G10" s="4">
        <v>3.57</v>
      </c>
      <c r="H10" s="28">
        <f>'[2]электр.'!$D$27</f>
        <v>72241.15999999999</v>
      </c>
      <c r="I10" s="28"/>
    </row>
    <row r="11" spans="1:9" ht="15.75" customHeight="1">
      <c r="A11" s="1">
        <v>3</v>
      </c>
      <c r="B11" s="18" t="s">
        <v>10</v>
      </c>
      <c r="C11" s="19"/>
      <c r="D11" s="1" t="s">
        <v>4</v>
      </c>
      <c r="E11" s="20">
        <f>'[2]электр.'!$C$42</f>
        <v>18101</v>
      </c>
      <c r="F11" s="20"/>
      <c r="G11" s="4">
        <v>3.57</v>
      </c>
      <c r="H11" s="28">
        <f>'[2]электр.'!$D$42</f>
        <v>64530.07</v>
      </c>
      <c r="I11" s="28"/>
    </row>
    <row r="12" spans="1:9" ht="15.75" customHeight="1">
      <c r="A12" s="1">
        <v>4</v>
      </c>
      <c r="B12" s="18" t="s">
        <v>11</v>
      </c>
      <c r="C12" s="19"/>
      <c r="D12" s="1" t="s">
        <v>4</v>
      </c>
      <c r="E12" s="20">
        <v>18153</v>
      </c>
      <c r="F12" s="20"/>
      <c r="G12" s="4">
        <v>3.57</v>
      </c>
      <c r="H12" s="28">
        <f>'[2]электр.'!$D$57</f>
        <v>64715.450000000004</v>
      </c>
      <c r="I12" s="28"/>
    </row>
    <row r="13" spans="1:9" ht="15.75" customHeight="1">
      <c r="A13" s="1">
        <v>5</v>
      </c>
      <c r="B13" s="18" t="s">
        <v>12</v>
      </c>
      <c r="C13" s="19"/>
      <c r="D13" s="1" t="s">
        <v>4</v>
      </c>
      <c r="E13" s="20">
        <v>13668</v>
      </c>
      <c r="F13" s="20"/>
      <c r="G13" s="4">
        <v>3.57</v>
      </c>
      <c r="H13" s="28">
        <f>'[2]электр.'!$D$72</f>
        <v>48726.42</v>
      </c>
      <c r="I13" s="28"/>
    </row>
    <row r="14" spans="1:9" ht="15.75" customHeight="1">
      <c r="A14" s="1">
        <v>6</v>
      </c>
      <c r="B14" s="18" t="s">
        <v>13</v>
      </c>
      <c r="C14" s="19"/>
      <c r="D14" s="1" t="s">
        <v>4</v>
      </c>
      <c r="E14" s="20">
        <v>12400</v>
      </c>
      <c r="F14" s="20"/>
      <c r="G14" s="4">
        <v>3.57</v>
      </c>
      <c r="H14" s="28">
        <f>'[2]электр.'!$D$87</f>
        <v>44206</v>
      </c>
      <c r="I14" s="28"/>
    </row>
    <row r="15" spans="1:9" ht="15.75" customHeight="1">
      <c r="A15" s="1">
        <v>7</v>
      </c>
      <c r="B15" s="18" t="s">
        <v>14</v>
      </c>
      <c r="C15" s="19"/>
      <c r="D15" s="1" t="s">
        <v>4</v>
      </c>
      <c r="E15" s="20">
        <v>7448</v>
      </c>
      <c r="F15" s="20"/>
      <c r="G15" s="10">
        <v>4.28</v>
      </c>
      <c r="H15" s="28">
        <f>'[2]электр.'!$D$102</f>
        <v>31877.439999999995</v>
      </c>
      <c r="I15" s="28"/>
    </row>
    <row r="16" spans="1:9" ht="15.75" customHeight="1">
      <c r="A16" s="1">
        <v>8</v>
      </c>
      <c r="B16" s="18" t="s">
        <v>15</v>
      </c>
      <c r="C16" s="19"/>
      <c r="D16" s="1" t="s">
        <v>4</v>
      </c>
      <c r="E16" s="20">
        <v>10336</v>
      </c>
      <c r="F16" s="20"/>
      <c r="G16" s="10">
        <v>4.28</v>
      </c>
      <c r="H16" s="21">
        <f>E16*G16</f>
        <v>44238.08</v>
      </c>
      <c r="I16" s="21"/>
    </row>
    <row r="17" spans="1:9" ht="15.75" customHeight="1">
      <c r="A17" s="1">
        <v>9</v>
      </c>
      <c r="B17" s="18" t="s">
        <v>16</v>
      </c>
      <c r="C17" s="19"/>
      <c r="D17" s="1" t="s">
        <v>4</v>
      </c>
      <c r="E17" s="20">
        <f>37+741+7095+155+237+2406+2287</f>
        <v>12958</v>
      </c>
      <c r="F17" s="20"/>
      <c r="G17" s="10">
        <v>4.28</v>
      </c>
      <c r="H17" s="21">
        <f>E17*G17</f>
        <v>55460.240000000005</v>
      </c>
      <c r="I17" s="21"/>
    </row>
    <row r="18" spans="1:9" ht="15.75" customHeight="1">
      <c r="A18" s="1">
        <v>10</v>
      </c>
      <c r="B18" s="18" t="s">
        <v>17</v>
      </c>
      <c r="C18" s="19"/>
      <c r="D18" s="1" t="s">
        <v>4</v>
      </c>
      <c r="E18" s="20">
        <f>98+1068+8932+122+247+2554+1800</f>
        <v>14821</v>
      </c>
      <c r="F18" s="20"/>
      <c r="G18" s="10">
        <v>4.28</v>
      </c>
      <c r="H18" s="21">
        <f>E18*G18</f>
        <v>63433.880000000005</v>
      </c>
      <c r="I18" s="21"/>
    </row>
    <row r="19" spans="1:9" ht="15.75" customHeight="1">
      <c r="A19" s="1">
        <v>11</v>
      </c>
      <c r="B19" s="18" t="s">
        <v>18</v>
      </c>
      <c r="C19" s="19"/>
      <c r="D19" s="1" t="s">
        <v>4</v>
      </c>
      <c r="E19" s="20">
        <f>36+1342+9346+136+297+2597+2971</f>
        <v>16725</v>
      </c>
      <c r="F19" s="20"/>
      <c r="G19" s="10">
        <v>4.28</v>
      </c>
      <c r="H19" s="21">
        <f>E19*G19</f>
        <v>71583</v>
      </c>
      <c r="I19" s="21"/>
    </row>
    <row r="20" spans="1:9" ht="15.75" customHeight="1">
      <c r="A20" s="1">
        <v>12</v>
      </c>
      <c r="B20" s="18" t="s">
        <v>19</v>
      </c>
      <c r="C20" s="19"/>
      <c r="D20" s="1" t="s">
        <v>4</v>
      </c>
      <c r="E20" s="20">
        <f>30+1275+8640+158+265+3038+2403</f>
        <v>15809</v>
      </c>
      <c r="F20" s="20"/>
      <c r="G20" s="10">
        <v>4.28</v>
      </c>
      <c r="H20" s="21">
        <f>E20*G20</f>
        <v>67662.52</v>
      </c>
      <c r="I20" s="21"/>
    </row>
    <row r="21" spans="1:9" ht="13.5" customHeight="1">
      <c r="A21" s="23" t="s">
        <v>5</v>
      </c>
      <c r="B21" s="23"/>
      <c r="C21" s="23"/>
      <c r="D21" s="3" t="s">
        <v>4</v>
      </c>
      <c r="E21" s="24">
        <f>SUM(E9:F20)</f>
        <v>181971</v>
      </c>
      <c r="F21" s="25"/>
      <c r="G21" s="7"/>
      <c r="H21" s="29">
        <f>SUM(H9:I20)</f>
        <v>704565.98</v>
      </c>
      <c r="I21" s="30"/>
    </row>
    <row r="22" spans="2:3" ht="12.75">
      <c r="B22" s="22"/>
      <c r="C22" s="22"/>
    </row>
  </sheetData>
  <sheetProtection/>
  <mergeCells count="49">
    <mergeCell ref="E21:F21"/>
    <mergeCell ref="H21:I21"/>
    <mergeCell ref="B22:C22"/>
    <mergeCell ref="A21:C21"/>
    <mergeCell ref="B19:C19"/>
    <mergeCell ref="E19:F19"/>
    <mergeCell ref="H19:I19"/>
    <mergeCell ref="B20:C20"/>
    <mergeCell ref="E20:F20"/>
    <mergeCell ref="H20:I20"/>
    <mergeCell ref="B17:C17"/>
    <mergeCell ref="E17:F17"/>
    <mergeCell ref="H17:I17"/>
    <mergeCell ref="B18:C18"/>
    <mergeCell ref="E18:F18"/>
    <mergeCell ref="H18:I18"/>
    <mergeCell ref="B15:C15"/>
    <mergeCell ref="E15:F15"/>
    <mergeCell ref="H15:I15"/>
    <mergeCell ref="B16:C16"/>
    <mergeCell ref="E16:F16"/>
    <mergeCell ref="H16:I16"/>
    <mergeCell ref="B13:C13"/>
    <mergeCell ref="E13:F13"/>
    <mergeCell ref="H13:I13"/>
    <mergeCell ref="B14:C14"/>
    <mergeCell ref="E14:F14"/>
    <mergeCell ref="H14:I14"/>
    <mergeCell ref="B11:C11"/>
    <mergeCell ref="E11:F11"/>
    <mergeCell ref="H11:I11"/>
    <mergeCell ref="B12:C12"/>
    <mergeCell ref="E12:F12"/>
    <mergeCell ref="H12:I12"/>
    <mergeCell ref="B9:C9"/>
    <mergeCell ref="E9:F9"/>
    <mergeCell ref="H9:I9"/>
    <mergeCell ref="B10:C10"/>
    <mergeCell ref="E10:F10"/>
    <mergeCell ref="H10:I10"/>
    <mergeCell ref="D1:I1"/>
    <mergeCell ref="E2:I2"/>
    <mergeCell ref="A4:I5"/>
    <mergeCell ref="A7:A8"/>
    <mergeCell ref="B7:C8"/>
    <mergeCell ref="D7:D8"/>
    <mergeCell ref="E8:F8"/>
    <mergeCell ref="H8:I8"/>
    <mergeCell ref="E7:I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qwe</cp:lastModifiedBy>
  <cp:lastPrinted>2011-12-29T11:40:56Z</cp:lastPrinted>
  <dcterms:created xsi:type="dcterms:W3CDTF">2010-03-12T06:02:23Z</dcterms:created>
  <dcterms:modified xsi:type="dcterms:W3CDTF">2013-03-14T12:59:37Z</dcterms:modified>
  <cp:category/>
  <cp:version/>
  <cp:contentType/>
  <cp:contentStatus/>
</cp:coreProperties>
</file>